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坚果云存储\复旦事宜\科研\groupmeeting\2023\06\"/>
    </mc:Choice>
  </mc:AlternateContent>
  <xr:revisionPtr revIDLastSave="0" documentId="13_ncr:1_{28ED7BAA-8464-43FA-B208-FE1CBD630CFF}" xr6:coauthVersionLast="36" xr6:coauthVersionMax="36" xr10:uidLastSave="{00000000-0000-0000-0000-000000000000}"/>
  <bookViews>
    <workbookView xWindow="0" yWindow="0" windowWidth="28800" windowHeight="12285" xr2:uid="{323FFF6E-D6ED-48A6-AB64-CA5B0AB92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  <c r="F31" i="1"/>
  <c r="E31" i="1"/>
  <c r="E32" i="1"/>
  <c r="E33" i="1"/>
  <c r="E34" i="1"/>
  <c r="E35" i="1"/>
  <c r="E36" i="1"/>
  <c r="E37" i="1"/>
  <c r="F24" i="1"/>
  <c r="F25" i="1"/>
  <c r="F26" i="1"/>
  <c r="F27" i="1"/>
  <c r="F28" i="1"/>
  <c r="F29" i="1"/>
  <c r="E24" i="1"/>
  <c r="E25" i="1"/>
  <c r="E26" i="1"/>
  <c r="E27" i="1"/>
  <c r="E28" i="1"/>
  <c r="E29" i="1"/>
  <c r="F23" i="1"/>
  <c r="E23" i="1"/>
  <c r="D32" i="1"/>
  <c r="D33" i="1"/>
  <c r="D34" i="1"/>
  <c r="D35" i="1"/>
  <c r="D36" i="1"/>
  <c r="D37" i="1"/>
  <c r="D31" i="1"/>
  <c r="D24" i="1"/>
  <c r="D25" i="1"/>
  <c r="D26" i="1"/>
  <c r="D27" i="1"/>
  <c r="D28" i="1"/>
  <c r="D29" i="1"/>
  <c r="D23" i="1"/>
  <c r="J18" i="1"/>
  <c r="H18" i="1"/>
  <c r="G18" i="1"/>
  <c r="F18" i="1"/>
  <c r="I18" i="1" s="1"/>
  <c r="J17" i="1"/>
  <c r="H17" i="1"/>
  <c r="G17" i="1"/>
  <c r="F17" i="1"/>
  <c r="I17" i="1" s="1"/>
  <c r="H16" i="1"/>
  <c r="G16" i="1"/>
  <c r="J16" i="1" s="1"/>
  <c r="F16" i="1"/>
  <c r="I16" i="1" s="1"/>
  <c r="I15" i="1"/>
  <c r="H15" i="1"/>
  <c r="G15" i="1"/>
  <c r="J15" i="1" s="1"/>
  <c r="F15" i="1"/>
  <c r="H14" i="1"/>
  <c r="G14" i="1"/>
  <c r="J14" i="1" s="1"/>
  <c r="F14" i="1"/>
  <c r="I14" i="1" s="1"/>
  <c r="J13" i="1"/>
  <c r="H13" i="1"/>
  <c r="G13" i="1"/>
  <c r="F13" i="1"/>
  <c r="I13" i="1" s="1"/>
  <c r="J12" i="1"/>
  <c r="H12" i="1"/>
  <c r="G12" i="1"/>
  <c r="F12" i="1"/>
  <c r="I12" i="1" s="1"/>
  <c r="I11" i="1"/>
  <c r="H11" i="1"/>
  <c r="G11" i="1"/>
  <c r="J11" i="1" s="1"/>
  <c r="F11" i="1"/>
  <c r="J10" i="1"/>
  <c r="I10" i="1"/>
  <c r="H10" i="1"/>
  <c r="G10" i="1"/>
  <c r="F10" i="1"/>
  <c r="H9" i="1"/>
  <c r="G9" i="1"/>
  <c r="J9" i="1" s="1"/>
  <c r="F9" i="1"/>
  <c r="I9" i="1" s="1"/>
  <c r="H8" i="1"/>
  <c r="G8" i="1"/>
  <c r="J8" i="1" s="1"/>
  <c r="F8" i="1"/>
  <c r="I8" i="1" s="1"/>
  <c r="H7" i="1"/>
  <c r="G7" i="1"/>
  <c r="J7" i="1" s="1"/>
  <c r="F7" i="1"/>
  <c r="I7" i="1" s="1"/>
  <c r="J6" i="1"/>
  <c r="H6" i="1"/>
  <c r="G6" i="1"/>
  <c r="F6" i="1"/>
  <c r="I6" i="1" s="1"/>
  <c r="J5" i="1"/>
  <c r="I5" i="1"/>
  <c r="H5" i="1"/>
  <c r="G5" i="1"/>
  <c r="F5" i="1"/>
  <c r="H4" i="1"/>
  <c r="G4" i="1"/>
  <c r="J4" i="1" s="1"/>
  <c r="F4" i="1"/>
  <c r="I4" i="1" s="1"/>
  <c r="I3" i="1"/>
  <c r="H3" i="1"/>
  <c r="G3" i="1"/>
  <c r="J3" i="1" s="1"/>
  <c r="F3" i="1"/>
  <c r="H2" i="1"/>
  <c r="G2" i="1"/>
  <c r="J2" i="1" s="1"/>
  <c r="F2" i="1"/>
  <c r="I2" i="1" s="1"/>
</calcChain>
</file>

<file path=xl/sharedStrings.xml><?xml version="1.0" encoding="utf-8"?>
<sst xmlns="http://schemas.openxmlformats.org/spreadsheetml/2006/main" count="16" uniqueCount="12">
  <si>
    <t>T/K</t>
  </si>
  <si>
    <t>R_NTD/Ohm  (Fast Scan)</t>
    <phoneticPr fontId="1" type="noConversion"/>
  </si>
  <si>
    <t>R_NTD/Ohm  (Step Scan)</t>
    <phoneticPr fontId="1" type="noConversion"/>
  </si>
  <si>
    <t>gain</t>
  </si>
  <si>
    <t>R_load/Ohm</t>
  </si>
  <si>
    <t>R_F</t>
    <phoneticPr fontId="1" type="noConversion"/>
  </si>
  <si>
    <t>R_S</t>
    <phoneticPr fontId="1" type="noConversion"/>
  </si>
  <si>
    <t>sqrt(1/T)</t>
    <phoneticPr fontId="1" type="noConversion"/>
  </si>
  <si>
    <t>ln(R_F)</t>
    <phoneticPr fontId="1" type="noConversion"/>
  </si>
  <si>
    <t>ln(R_S)</t>
    <phoneticPr fontId="1" type="noConversion"/>
  </si>
  <si>
    <t>R-Rwire</t>
    <phoneticPr fontId="1" type="noConversion"/>
  </si>
  <si>
    <t>ln(R-Rwire)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</si>
</sst>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CDE-FBC1-4F96-9A88-0FADFDFB1488}">
  <dimension ref="A1:P39"/>
  <sheetViews>
    <sheetView tabSelected="1" workbookViewId="0">
      <selection activeCell="N14" sqref="N14"/>
    </sheetView>
  </sheetViews>
  <sheetFormatPr defaultRowHeight="14.25" x14ac:dyDescent="0.2"/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N1" s="1"/>
      <c r="O1" s="1"/>
      <c r="P1" s="1"/>
    </row>
    <row r="2" spans="1:16" x14ac:dyDescent="0.2">
      <c r="A2" s="1">
        <v>0.01</v>
      </c>
      <c r="B2" s="1">
        <v>8767588.1698000003</v>
      </c>
      <c r="C2" s="1">
        <v>7178363.2725</v>
      </c>
      <c r="D2" s="1">
        <v>1700.4</v>
      </c>
      <c r="E2" s="2">
        <v>40000000000</v>
      </c>
      <c r="F2" s="2">
        <f>B2-35</f>
        <v>8767553.1698000003</v>
      </c>
      <c r="G2" s="2">
        <f>C2-35</f>
        <v>7178328.2725</v>
      </c>
      <c r="H2">
        <f>(1/A2)^0.5</f>
        <v>10</v>
      </c>
      <c r="I2">
        <f>LN(F2)</f>
        <v>15.986568325397814</v>
      </c>
      <c r="J2">
        <f>LN(G2)</f>
        <v>15.786577082786899</v>
      </c>
    </row>
    <row r="3" spans="1:16" x14ac:dyDescent="0.2">
      <c r="A3" s="1">
        <v>1.4999999999999999E-2</v>
      </c>
      <c r="B3" s="1">
        <v>2587598.1139000002</v>
      </c>
      <c r="C3" s="1">
        <v>2277294.2543000001</v>
      </c>
      <c r="D3" s="1">
        <v>1700.4</v>
      </c>
      <c r="E3" s="2">
        <v>40000000000</v>
      </c>
      <c r="F3" s="2">
        <f t="shared" ref="F3:G18" si="0">B3-35</f>
        <v>2587563.1139000002</v>
      </c>
      <c r="G3" s="2">
        <f t="shared" si="0"/>
        <v>2277259.2543000001</v>
      </c>
      <c r="H3">
        <f t="shared" ref="H3:H18" si="1">(1/A3)^0.5</f>
        <v>8.1649658092772608</v>
      </c>
      <c r="I3">
        <f t="shared" ref="I3:J18" si="2">LN(F3)</f>
        <v>14.766227108103696</v>
      </c>
      <c r="J3">
        <f t="shared" si="2"/>
        <v>14.638483196403827</v>
      </c>
    </row>
    <row r="4" spans="1:16" x14ac:dyDescent="0.2">
      <c r="A4" s="1">
        <v>0.02</v>
      </c>
      <c r="B4" s="1">
        <v>4161398.0650999998</v>
      </c>
      <c r="C4" s="1">
        <v>3958928.8870000001</v>
      </c>
      <c r="D4" s="1">
        <v>1700.4</v>
      </c>
      <c r="E4" s="2">
        <v>40000000000</v>
      </c>
      <c r="F4" s="2">
        <f t="shared" si="0"/>
        <v>4161363.0650999998</v>
      </c>
      <c r="G4" s="2">
        <f t="shared" si="0"/>
        <v>3958893.8870000001</v>
      </c>
      <c r="H4">
        <f t="shared" si="1"/>
        <v>7.0710678118654755</v>
      </c>
      <c r="I4">
        <f t="shared" si="2"/>
        <v>15.241353238448479</v>
      </c>
      <c r="J4">
        <f t="shared" si="2"/>
        <v>15.19147522274851</v>
      </c>
    </row>
    <row r="5" spans="1:16" x14ac:dyDescent="0.2">
      <c r="A5" s="1">
        <v>2.5000000000000001E-2</v>
      </c>
      <c r="B5" s="1">
        <v>1272365.003</v>
      </c>
      <c r="C5" s="1">
        <v>1293035.8239</v>
      </c>
      <c r="D5" s="1">
        <v>1700.4</v>
      </c>
      <c r="E5" s="2">
        <v>40000000000</v>
      </c>
      <c r="F5" s="2">
        <f t="shared" si="0"/>
        <v>1272330.003</v>
      </c>
      <c r="G5" s="2">
        <f t="shared" si="0"/>
        <v>1293000.8239</v>
      </c>
      <c r="H5">
        <f t="shared" si="1"/>
        <v>6.324555320336759</v>
      </c>
      <c r="I5">
        <f t="shared" si="2"/>
        <v>14.056360425555177</v>
      </c>
      <c r="J5">
        <f t="shared" si="2"/>
        <v>14.0724762949541</v>
      </c>
    </row>
    <row r="6" spans="1:16" x14ac:dyDescent="0.2">
      <c r="A6" s="1">
        <v>0.03</v>
      </c>
      <c r="B6" s="1">
        <v>911169.48360000004</v>
      </c>
      <c r="C6" s="1">
        <v>826308.21990000003</v>
      </c>
      <c r="D6" s="1">
        <v>1700.4</v>
      </c>
      <c r="E6" s="2">
        <v>40000000000</v>
      </c>
      <c r="F6" s="2">
        <f t="shared" si="0"/>
        <v>911134.48360000004</v>
      </c>
      <c r="G6" s="2">
        <f t="shared" si="0"/>
        <v>826273.21990000003</v>
      </c>
      <c r="H6">
        <f t="shared" si="1"/>
        <v>5.7735026918962582</v>
      </c>
      <c r="I6">
        <f t="shared" si="2"/>
        <v>13.722445787300943</v>
      </c>
      <c r="J6">
        <f t="shared" si="2"/>
        <v>13.624680772506562</v>
      </c>
    </row>
    <row r="7" spans="1:16" x14ac:dyDescent="0.2">
      <c r="A7" s="1">
        <v>3.5000000000000003E-2</v>
      </c>
      <c r="B7" s="1">
        <v>480535.54889999999</v>
      </c>
      <c r="C7" s="1">
        <v>467542.5295</v>
      </c>
      <c r="D7" s="1">
        <v>1700.4</v>
      </c>
      <c r="E7" s="2">
        <v>40000000000</v>
      </c>
      <c r="F7" s="2">
        <f t="shared" si="0"/>
        <v>480500.54889999999</v>
      </c>
      <c r="G7" s="2">
        <f t="shared" si="0"/>
        <v>467507.5295</v>
      </c>
      <c r="H7">
        <f t="shared" si="1"/>
        <v>5.3452248382484875</v>
      </c>
      <c r="I7">
        <f t="shared" si="2"/>
        <v>13.082583649743549</v>
      </c>
      <c r="J7">
        <f t="shared" si="2"/>
        <v>13.055170733463534</v>
      </c>
    </row>
    <row r="8" spans="1:16" x14ac:dyDescent="0.2">
      <c r="A8" s="1">
        <v>0.05</v>
      </c>
      <c r="B8" s="1">
        <v>85279.635899999994</v>
      </c>
      <c r="C8" s="1">
        <v>97805.034199999995</v>
      </c>
      <c r="D8" s="1">
        <v>1700.4</v>
      </c>
      <c r="E8" s="2">
        <v>40000000000</v>
      </c>
      <c r="F8" s="2">
        <f t="shared" si="0"/>
        <v>85244.635899999994</v>
      </c>
      <c r="G8" s="2">
        <f t="shared" si="0"/>
        <v>97770.034199999995</v>
      </c>
      <c r="H8">
        <f t="shared" si="1"/>
        <v>4.4721359549995796</v>
      </c>
      <c r="I8">
        <f t="shared" si="2"/>
        <v>11.353280471171956</v>
      </c>
      <c r="J8">
        <f t="shared" si="2"/>
        <v>11.490373410300208</v>
      </c>
    </row>
    <row r="9" spans="1:16" x14ac:dyDescent="0.2">
      <c r="A9" s="1">
        <v>0.05</v>
      </c>
      <c r="B9" s="1">
        <v>82048.563699999999</v>
      </c>
      <c r="C9" s="1">
        <v>87355.252999999997</v>
      </c>
      <c r="D9" s="1">
        <v>1700.4</v>
      </c>
      <c r="E9" s="2">
        <v>2000000000</v>
      </c>
      <c r="F9" s="2">
        <f t="shared" si="0"/>
        <v>82013.563699999999</v>
      </c>
      <c r="G9" s="2">
        <f t="shared" si="0"/>
        <v>87320.252999999997</v>
      </c>
      <c r="H9">
        <f t="shared" si="1"/>
        <v>4.4721359549995796</v>
      </c>
      <c r="I9">
        <f t="shared" si="2"/>
        <v>11.314639923543114</v>
      </c>
      <c r="J9">
        <f t="shared" si="2"/>
        <v>11.377337708048596</v>
      </c>
    </row>
    <row r="10" spans="1:16" x14ac:dyDescent="0.2">
      <c r="A10" s="1">
        <v>7.0000000000000007E-2</v>
      </c>
      <c r="B10" s="1">
        <v>19398.766800000001</v>
      </c>
      <c r="C10" s="1">
        <v>20195.888800000001</v>
      </c>
      <c r="D10" s="1">
        <v>1700.4</v>
      </c>
      <c r="E10" s="2">
        <v>2000000000</v>
      </c>
      <c r="F10" s="2">
        <f t="shared" si="0"/>
        <v>19363.766800000001</v>
      </c>
      <c r="G10" s="2">
        <f t="shared" si="0"/>
        <v>20160.888800000001</v>
      </c>
      <c r="H10">
        <f t="shared" si="1"/>
        <v>3.7796447300922722</v>
      </c>
      <c r="I10">
        <f t="shared" si="2"/>
        <v>9.8711589080207389</v>
      </c>
      <c r="J10">
        <f t="shared" si="2"/>
        <v>9.9114998085150763</v>
      </c>
    </row>
    <row r="11" spans="1:16" x14ac:dyDescent="0.2">
      <c r="A11" s="1">
        <v>7.0000000000000007E-2</v>
      </c>
      <c r="B11" s="1">
        <v>20705.6914</v>
      </c>
      <c r="C11" s="1">
        <v>20621.734700000001</v>
      </c>
      <c r="D11" s="1">
        <v>1700.4</v>
      </c>
      <c r="E11" s="2">
        <v>200000000</v>
      </c>
      <c r="F11" s="2">
        <f t="shared" si="0"/>
        <v>20670.6914</v>
      </c>
      <c r="G11" s="2">
        <f t="shared" si="0"/>
        <v>20586.734700000001</v>
      </c>
      <c r="H11">
        <f t="shared" si="1"/>
        <v>3.7796447300922722</v>
      </c>
      <c r="I11">
        <f t="shared" si="2"/>
        <v>9.9364721015600317</v>
      </c>
      <c r="J11">
        <f t="shared" si="2"/>
        <v>9.9324022007530672</v>
      </c>
    </row>
    <row r="12" spans="1:16" x14ac:dyDescent="0.2">
      <c r="A12" s="1">
        <v>0.1</v>
      </c>
      <c r="B12" s="1">
        <v>4840.2029000000002</v>
      </c>
      <c r="C12" s="1">
        <v>5706.3018000000002</v>
      </c>
      <c r="D12" s="1">
        <v>1700.4</v>
      </c>
      <c r="E12" s="2">
        <v>200000000</v>
      </c>
      <c r="F12" s="2">
        <f t="shared" si="0"/>
        <v>4805.2029000000002</v>
      </c>
      <c r="G12" s="2">
        <f t="shared" si="0"/>
        <v>5671.3018000000002</v>
      </c>
      <c r="H12">
        <f t="shared" si="1"/>
        <v>3.1622776601683795</v>
      </c>
      <c r="I12">
        <f t="shared" si="2"/>
        <v>8.4774545473598995</v>
      </c>
      <c r="J12">
        <f t="shared" si="2"/>
        <v>8.6431739647253085</v>
      </c>
    </row>
    <row r="13" spans="1:16" x14ac:dyDescent="0.2">
      <c r="A13" s="1">
        <v>0.2</v>
      </c>
      <c r="B13" s="1">
        <v>475.4366</v>
      </c>
      <c r="C13" s="1">
        <v>945.10360000000003</v>
      </c>
      <c r="D13" s="1">
        <v>1700.4</v>
      </c>
      <c r="E13" s="2">
        <v>200000000</v>
      </c>
      <c r="F13" s="2">
        <f t="shared" si="0"/>
        <v>440.4366</v>
      </c>
      <c r="G13" s="2">
        <f t="shared" si="0"/>
        <v>910.10360000000003</v>
      </c>
      <c r="H13">
        <f t="shared" si="1"/>
        <v>2.2360679774997898</v>
      </c>
      <c r="I13">
        <f t="shared" si="2"/>
        <v>6.0877665076624208</v>
      </c>
      <c r="J13">
        <f t="shared" si="2"/>
        <v>6.8135584391847601</v>
      </c>
    </row>
    <row r="14" spans="1:16" x14ac:dyDescent="0.2">
      <c r="A14" s="1">
        <v>1.2500000000000001E-2</v>
      </c>
      <c r="B14" s="1">
        <v>3181815.9076</v>
      </c>
      <c r="C14" s="1">
        <v>3200583.8075999999</v>
      </c>
      <c r="D14" s="1">
        <v>1700.4</v>
      </c>
      <c r="E14" s="2">
        <v>40000000000</v>
      </c>
      <c r="F14" s="2">
        <f t="shared" si="0"/>
        <v>3181780.9076</v>
      </c>
      <c r="G14" s="2">
        <f t="shared" si="0"/>
        <v>3200548.8075999999</v>
      </c>
      <c r="H14">
        <f t="shared" si="1"/>
        <v>8.9442719099991592</v>
      </c>
      <c r="I14">
        <f t="shared" si="2"/>
        <v>14.972951631832414</v>
      </c>
      <c r="J14">
        <f t="shared" si="2"/>
        <v>14.978832855440103</v>
      </c>
    </row>
    <row r="15" spans="1:16" x14ac:dyDescent="0.2">
      <c r="A15" s="1">
        <v>0.02</v>
      </c>
      <c r="B15" s="1">
        <v>1739349.4376000001</v>
      </c>
      <c r="C15" s="1">
        <v>1958540.071</v>
      </c>
      <c r="D15" s="1">
        <v>1700.4</v>
      </c>
      <c r="E15" s="2">
        <v>40000000000</v>
      </c>
      <c r="F15" s="2">
        <f t="shared" si="0"/>
        <v>1739314.4376000001</v>
      </c>
      <c r="G15" s="2">
        <f t="shared" si="0"/>
        <v>1958505.071</v>
      </c>
      <c r="H15">
        <f t="shared" si="1"/>
        <v>7.0710678118654755</v>
      </c>
      <c r="I15">
        <f t="shared" si="2"/>
        <v>14.369001592172465</v>
      </c>
      <c r="J15">
        <f t="shared" si="2"/>
        <v>14.487692021311119</v>
      </c>
    </row>
    <row r="16" spans="1:16" x14ac:dyDescent="0.2">
      <c r="A16" s="1">
        <v>0.04</v>
      </c>
      <c r="B16" s="1">
        <v>238980.40539999999</v>
      </c>
      <c r="C16" s="1">
        <v>244656.03049999999</v>
      </c>
      <c r="D16" s="1">
        <v>1700.4</v>
      </c>
      <c r="E16" s="2">
        <v>40000000000</v>
      </c>
      <c r="F16" s="2">
        <f t="shared" si="0"/>
        <v>238945.40539999999</v>
      </c>
      <c r="G16" s="2">
        <f t="shared" si="0"/>
        <v>244621.03049999999</v>
      </c>
      <c r="H16">
        <f t="shared" si="1"/>
        <v>5</v>
      </c>
      <c r="I16">
        <f t="shared" si="2"/>
        <v>12.383990375531001</v>
      </c>
      <c r="J16">
        <f t="shared" si="2"/>
        <v>12.407465477688845</v>
      </c>
    </row>
    <row r="17" spans="1:10" x14ac:dyDescent="0.2">
      <c r="A17" s="1">
        <v>9.8200000000000006E-3</v>
      </c>
      <c r="B17" s="1">
        <v>8229139.6343</v>
      </c>
      <c r="C17" s="1">
        <v>7797087.3773999996</v>
      </c>
      <c r="D17" s="1">
        <v>1700.4</v>
      </c>
      <c r="E17" s="2">
        <v>40000000000</v>
      </c>
      <c r="F17" s="2">
        <f t="shared" si="0"/>
        <v>8229104.6343</v>
      </c>
      <c r="G17" s="2">
        <f t="shared" si="0"/>
        <v>7797052.3773999996</v>
      </c>
      <c r="H17">
        <f t="shared" si="1"/>
        <v>10.09123351677189</v>
      </c>
      <c r="I17">
        <f t="shared" si="2"/>
        <v>15.923187773818714</v>
      </c>
      <c r="J17">
        <f t="shared" si="2"/>
        <v>15.869256319904162</v>
      </c>
    </row>
    <row r="18" spans="1:10" x14ac:dyDescent="0.2">
      <c r="A18" s="1">
        <v>9.5999999999999992E-3</v>
      </c>
      <c r="B18" s="1">
        <v>7648918.8328</v>
      </c>
      <c r="C18" s="1">
        <v>8243611.3465999998</v>
      </c>
      <c r="D18" s="1">
        <v>1700.4</v>
      </c>
      <c r="E18" s="2">
        <v>40000000000</v>
      </c>
      <c r="F18" s="2">
        <f t="shared" si="0"/>
        <v>7648883.8328</v>
      </c>
      <c r="G18" s="2">
        <f t="shared" si="0"/>
        <v>8243576.3465999998</v>
      </c>
      <c r="H18">
        <f t="shared" si="1"/>
        <v>10.206207261596576</v>
      </c>
      <c r="I18">
        <f t="shared" si="2"/>
        <v>15.850070290948514</v>
      </c>
      <c r="J18">
        <f t="shared" si="2"/>
        <v>15.924944830370702</v>
      </c>
    </row>
    <row r="19" spans="1:10" x14ac:dyDescent="0.2">
      <c r="D19" s="1"/>
      <c r="E19" s="2"/>
    </row>
    <row r="20" spans="1:10" x14ac:dyDescent="0.2">
      <c r="D20" s="1"/>
      <c r="E20" s="2"/>
    </row>
    <row r="21" spans="1:10" x14ac:dyDescent="0.2">
      <c r="A21" s="1">
        <v>6.6</v>
      </c>
      <c r="D21" s="1"/>
      <c r="E21" s="2"/>
    </row>
    <row r="22" spans="1:10" x14ac:dyDescent="0.2">
      <c r="A22" s="1" t="s">
        <v>0</v>
      </c>
      <c r="B22" s="1" t="s">
        <v>1</v>
      </c>
      <c r="C22" s="1" t="s">
        <v>2</v>
      </c>
      <c r="D22" s="1" t="s">
        <v>10</v>
      </c>
      <c r="E22" s="1" t="s">
        <v>7</v>
      </c>
      <c r="F22" s="1" t="s">
        <v>11</v>
      </c>
    </row>
    <row r="23" spans="1:10" x14ac:dyDescent="0.2">
      <c r="A23">
        <v>1.50048294117647E-2</v>
      </c>
      <c r="B23" s="3"/>
      <c r="C23">
        <v>46186341.321999997</v>
      </c>
      <c r="D23" s="2">
        <f>C23-35</f>
        <v>46186306.321999997</v>
      </c>
      <c r="E23">
        <f>(1/A23)^0.5</f>
        <v>8.1636517271830016</v>
      </c>
      <c r="F23">
        <f>LN(D23)</f>
        <v>17.648193912160107</v>
      </c>
    </row>
    <row r="24" spans="1:10" x14ac:dyDescent="0.2">
      <c r="A24">
        <v>1.29841952380952E-2</v>
      </c>
      <c r="B24" s="3"/>
      <c r="C24">
        <v>42043416.292999998</v>
      </c>
      <c r="D24" s="2">
        <f t="shared" ref="D24:D29" si="3">C24-35</f>
        <v>42043381.292999998</v>
      </c>
      <c r="E24">
        <f t="shared" ref="E24:E37" si="4">(1/A24)^0.5</f>
        <v>8.7759164797107854</v>
      </c>
      <c r="F24">
        <f t="shared" ref="F24:F37" si="5">LN(D24)</f>
        <v>17.554212531114509</v>
      </c>
    </row>
    <row r="25" spans="1:10" x14ac:dyDescent="0.2">
      <c r="A25">
        <v>1.9995234782608701E-2</v>
      </c>
      <c r="B25" s="3"/>
      <c r="C25">
        <v>13834495.172900001</v>
      </c>
      <c r="D25" s="2">
        <f t="shared" si="3"/>
        <v>13834460.172900001</v>
      </c>
      <c r="E25">
        <f t="shared" si="4"/>
        <v>7.0719103418077065</v>
      </c>
      <c r="F25">
        <f t="shared" si="5"/>
        <v>16.4426731514972</v>
      </c>
    </row>
    <row r="26" spans="1:10" x14ac:dyDescent="0.2">
      <c r="A26">
        <v>2.4997445833333298E-2</v>
      </c>
      <c r="B26" s="3"/>
      <c r="C26">
        <v>3659890.5967999999</v>
      </c>
      <c r="D26" s="2">
        <f t="shared" si="3"/>
        <v>3659855.5967999999</v>
      </c>
      <c r="E26">
        <f t="shared" si="4"/>
        <v>6.3248784244624421</v>
      </c>
      <c r="F26">
        <f t="shared" si="5"/>
        <v>15.112934250172973</v>
      </c>
    </row>
    <row r="27" spans="1:10" x14ac:dyDescent="0.2">
      <c r="A27">
        <v>2.9988210000000001E-2</v>
      </c>
      <c r="B27" s="3"/>
      <c r="C27">
        <v>1701766.2551</v>
      </c>
      <c r="D27" s="2">
        <f t="shared" si="3"/>
        <v>1701731.2551</v>
      </c>
      <c r="E27">
        <f t="shared" si="4"/>
        <v>5.7746375196766602</v>
      </c>
      <c r="F27">
        <f t="shared" si="5"/>
        <v>14.347156676176812</v>
      </c>
    </row>
    <row r="28" spans="1:10" x14ac:dyDescent="0.2">
      <c r="A28">
        <v>5.0009538888888899E-2</v>
      </c>
      <c r="B28" s="3"/>
      <c r="C28">
        <v>111545.8431</v>
      </c>
      <c r="D28" s="2">
        <f t="shared" si="3"/>
        <v>111510.8431</v>
      </c>
      <c r="E28">
        <f t="shared" si="4"/>
        <v>4.4717094239483863</v>
      </c>
      <c r="F28">
        <f t="shared" si="5"/>
        <v>11.621877112687708</v>
      </c>
    </row>
    <row r="29" spans="1:10" x14ac:dyDescent="0.2">
      <c r="A29">
        <v>6.9991433333333297E-2</v>
      </c>
      <c r="B29" s="3"/>
      <c r="C29">
        <v>22063.462500000001</v>
      </c>
      <c r="D29" s="2">
        <f t="shared" si="3"/>
        <v>22028.462500000001</v>
      </c>
      <c r="E29">
        <f t="shared" si="4"/>
        <v>3.779876029583344</v>
      </c>
      <c r="F29">
        <f t="shared" si="5"/>
        <v>10.000090646167044</v>
      </c>
    </row>
    <row r="30" spans="1:10" x14ac:dyDescent="0.2">
      <c r="D30" s="2"/>
    </row>
    <row r="31" spans="1:10" x14ac:dyDescent="0.2">
      <c r="A31">
        <v>1.4972600000000001E-2</v>
      </c>
      <c r="B31">
        <v>46280997.488700002</v>
      </c>
      <c r="C31" s="3"/>
      <c r="D31" s="2">
        <f>B31-35</f>
        <v>46280962.488700002</v>
      </c>
      <c r="E31">
        <f t="shared" si="4"/>
        <v>8.172433376842708</v>
      </c>
      <c r="F31">
        <f t="shared" si="5"/>
        <v>17.650241257149986</v>
      </c>
    </row>
    <row r="32" spans="1:10" x14ac:dyDescent="0.2">
      <c r="A32">
        <v>1.309655E-2</v>
      </c>
      <c r="B32">
        <v>53626233.714500003</v>
      </c>
      <c r="C32" s="3"/>
      <c r="D32" s="2">
        <f t="shared" ref="D32:D37" si="6">B32-35</f>
        <v>53626198.714500003</v>
      </c>
      <c r="E32">
        <f t="shared" si="4"/>
        <v>8.7381912820698453</v>
      </c>
      <c r="F32">
        <f t="shared" si="5"/>
        <v>17.797548288612965</v>
      </c>
    </row>
    <row r="33" spans="1:6" x14ac:dyDescent="0.2">
      <c r="A33">
        <v>2.00139333333333E-2</v>
      </c>
      <c r="B33">
        <v>19255249.022599999</v>
      </c>
      <c r="C33" s="3"/>
      <c r="D33" s="2">
        <f t="shared" si="6"/>
        <v>19255214.022599999</v>
      </c>
      <c r="E33">
        <f t="shared" si="4"/>
        <v>7.0686060094614538</v>
      </c>
      <c r="F33">
        <f t="shared" si="5"/>
        <v>16.773292440339461</v>
      </c>
    </row>
    <row r="34" spans="1:6" x14ac:dyDescent="0.2">
      <c r="A34">
        <v>2.49924333333333E-2</v>
      </c>
      <c r="B34">
        <v>5074028.5407999996</v>
      </c>
      <c r="C34" s="3"/>
      <c r="D34" s="2">
        <f t="shared" si="6"/>
        <v>5073993.5407999996</v>
      </c>
      <c r="E34">
        <f t="shared" si="4"/>
        <v>6.3255126536953954</v>
      </c>
      <c r="F34">
        <f t="shared" si="5"/>
        <v>15.439638746140949</v>
      </c>
    </row>
    <row r="35" spans="1:6" x14ac:dyDescent="0.2">
      <c r="A35">
        <v>3.0032433333333299E-2</v>
      </c>
      <c r="B35">
        <v>1922019.5530000001</v>
      </c>
      <c r="C35" s="3"/>
      <c r="D35" s="2">
        <f t="shared" si="6"/>
        <v>1921984.5530000001</v>
      </c>
      <c r="E35">
        <f t="shared" si="4"/>
        <v>5.7703843211923793</v>
      </c>
      <c r="F35">
        <f t="shared" si="5"/>
        <v>14.468868831539393</v>
      </c>
    </row>
    <row r="36" spans="1:6" x14ac:dyDescent="0.2">
      <c r="A36">
        <v>4.9993099999999999E-2</v>
      </c>
      <c r="B36">
        <v>111183.58100000001</v>
      </c>
      <c r="C36" s="3"/>
      <c r="D36" s="2">
        <f t="shared" si="6"/>
        <v>111148.58100000001</v>
      </c>
      <c r="E36">
        <f t="shared" si="4"/>
        <v>4.4724445643219068</v>
      </c>
      <c r="F36">
        <f t="shared" si="5"/>
        <v>11.618623152779136</v>
      </c>
    </row>
    <row r="37" spans="1:6" x14ac:dyDescent="0.2">
      <c r="A37">
        <v>7.0055300000000001E-2</v>
      </c>
      <c r="B37">
        <v>21965.672699999999</v>
      </c>
      <c r="C37" s="3"/>
      <c r="D37" s="2">
        <f t="shared" si="6"/>
        <v>21930.672699999999</v>
      </c>
      <c r="E37">
        <f t="shared" si="4"/>
        <v>3.7781526544205439</v>
      </c>
      <c r="F37">
        <f t="shared" si="5"/>
        <v>9.9956415158160699</v>
      </c>
    </row>
    <row r="38" spans="1:6" x14ac:dyDescent="0.2">
      <c r="D38" s="2"/>
      <c r="E38" s="2"/>
    </row>
    <row r="39" spans="1:6" x14ac:dyDescent="0.2">
      <c r="D39" s="2"/>
      <c r="E39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ovbb</dc:creator>
  <cp:lastModifiedBy>ovbb</cp:lastModifiedBy>
  <dcterms:created xsi:type="dcterms:W3CDTF">2023-06-28T07:03:32Z</dcterms:created>
  <dcterms:modified xsi:type="dcterms:W3CDTF">2023-06-28T07:10:00Z</dcterms:modified>
</cp:coreProperties>
</file>